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ECD898E0-5022-43F8-AE5F-CE81B9EC7E5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F8" i="1"/>
  <c r="D8" i="1"/>
  <c r="C8" i="1"/>
  <c r="E18" i="1" l="1"/>
  <c r="E24" i="1"/>
  <c r="G26" i="1"/>
  <c r="H24" i="1"/>
  <c r="H18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<sst xmlns="http://schemas.openxmlformats.org/spreadsheetml/2006/main" count="40" uniqueCount="36">
  <si>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</si>
  <si>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</si>
  <si>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</si>
  <si>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</si>
  <si>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</si>
  <si>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</si>
  <si>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</si>
  <si>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</si>
  <si>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</si>
  <si>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</si>
  <si>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</si>
  <si>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</si>
  <si>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</si>
  <si>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</si>
  <si>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</si>
  <si>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</si>
  <si>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</si>
  <si>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</si>
  <si>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</si>
  <si>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</si>
  <si>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</si>
  <si>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</si>
  <si>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</si>
  <si>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</si>
  <si>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</si>
  <si>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</si>
  <si>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</si>
  <si>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</si>
  <si>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</si>
  <si>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Nombre del Ente Público: JUNTA MUNICIPAL DE AGUAS Y SANEAMIENTO DE BUENAVENTURA</t>
  </si>
  <si>
    <t xml:space="preserve">C.HILDA VEGA BASOCO </t>
  </si>
  <si>
    <t>ING. DORA MINEE ARREOLA DOZAL</t>
  </si>
  <si>
    <t xml:space="preserve">DIRECTORA FINANCIERA </t>
  </si>
  <si>
    <t>DIRECTORA EJECUTIVA</t>
  </si>
  <si>
    <t>Del 1 de Enero al 31 de Diciembre del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</si>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</sst>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zoomScaleNormal="100" workbookViewId="0">
      <selection activeCell="B31" sqref="B31"/>
    </sheetView>
  </sheetViews>
  <sheetFormatPr baseColWidth="10" defaultColWidth="11.42578125" defaultRowHeight="12" x14ac:dyDescent="0.2"/>
  <cols>
    <col min="1" max="1" width="1.42578125" style="1" customWidth="1"/>
    <col min="2" max="2" width="76" style="1" customWidth="1"/>
    <col min="3" max="3" width="13" style="1" customWidth="1"/>
    <col min="4" max="4" width="13.5703125" style="1" customWidth="1"/>
    <col min="5" max="5" width="12.5703125" style="1" customWidth="1"/>
    <col min="6" max="6" width="12.85546875" style="1" customWidth="1"/>
    <col min="7" max="7" width="13.85546875" style="1" customWidth="1"/>
    <col min="8" max="8" width="15.140625" style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8445802</v>
      </c>
      <c r="D8" s="18">
        <f>SUM(D9:D16)</f>
        <v>1113421</v>
      </c>
      <c r="E8" s="21">
        <f t="shared" ref="E8:E16" si="0">C8+D8</f>
        <v>9559223</v>
      </c>
      <c r="F8" s="18">
        <f>SUM(F9:F16)</f>
        <v>7944914</v>
      </c>
      <c r="G8" s="21">
        <f>SUM(G9:G16)</f>
        <v>7944914</v>
      </c>
      <c r="H8" s="5">
        <f t="shared" ref="H8:H16" si="1">G8-C8</f>
        <v>-500888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8445802</v>
      </c>
      <c r="D12" s="19">
        <v>1051887</v>
      </c>
      <c r="E12" s="23">
        <f t="shared" si="0"/>
        <v>9497689</v>
      </c>
      <c r="F12" s="19">
        <v>7883380</v>
      </c>
      <c r="G12" s="22">
        <v>7883380</v>
      </c>
      <c r="H12" s="7">
        <f t="shared" si="1"/>
        <v>-562422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61534</v>
      </c>
      <c r="E14" s="23">
        <f t="shared" si="0"/>
        <v>61534</v>
      </c>
      <c r="F14" s="19">
        <v>61534</v>
      </c>
      <c r="G14" s="22">
        <v>61534</v>
      </c>
      <c r="H14" s="7">
        <f t="shared" si="1"/>
        <v>61534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540530</v>
      </c>
      <c r="D18" s="18">
        <f>SUM(D19:D22)</f>
        <v>2610212</v>
      </c>
      <c r="E18" s="21">
        <f>C18+D18</f>
        <v>3150742</v>
      </c>
      <c r="F18" s="18">
        <f>SUM(F19:F22)</f>
        <v>3144335</v>
      </c>
      <c r="G18" s="21">
        <f>SUM(G19:G22)</f>
        <v>3144335</v>
      </c>
      <c r="H18" s="5">
        <f>G18-C18</f>
        <v>2603805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23480</v>
      </c>
      <c r="E20" s="23">
        <f>C20+D20</f>
        <v>23480</v>
      </c>
      <c r="F20" s="19">
        <v>23480</v>
      </c>
      <c r="G20" s="22">
        <v>23480</v>
      </c>
      <c r="H20" s="7">
        <f>G20-C20</f>
        <v>23480</v>
      </c>
    </row>
    <row r="21" spans="2:8" x14ac:dyDescent="0.2">
      <c r="B21" s="6" t="s">
        <v>20</v>
      </c>
      <c r="C21" s="22">
        <v>6407</v>
      </c>
      <c r="D21" s="19">
        <v>1960</v>
      </c>
      <c r="E21" s="23">
        <f>C21+D21</f>
        <v>8367</v>
      </c>
      <c r="F21" s="19">
        <v>1960</v>
      </c>
      <c r="G21" s="22">
        <v>1960</v>
      </c>
      <c r="H21" s="7">
        <f>G21-C21</f>
        <v>-4447</v>
      </c>
    </row>
    <row r="22" spans="2:8" x14ac:dyDescent="0.2">
      <c r="B22" s="6" t="s">
        <v>22</v>
      </c>
      <c r="C22" s="22">
        <v>534123</v>
      </c>
      <c r="D22" s="19">
        <v>2584772</v>
      </c>
      <c r="E22" s="23">
        <f>C22+D22</f>
        <v>3118895</v>
      </c>
      <c r="F22" s="19">
        <v>3118895</v>
      </c>
      <c r="G22" s="22">
        <v>3118895</v>
      </c>
      <c r="H22" s="7">
        <f>G22-C22</f>
        <v>2584772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2568557</v>
      </c>
      <c r="E24" s="21">
        <f>C24+D24</f>
        <v>2568557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2568557</v>
      </c>
      <c r="E25" s="23">
        <f>C25+D25</f>
        <v>2568557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8986332</v>
      </c>
      <c r="D26" s="26">
        <f>SUM(D24,D18,D8)</f>
        <v>6292190</v>
      </c>
      <c r="E26" s="15">
        <f>SUM(D26,C26)</f>
        <v>15278522</v>
      </c>
      <c r="F26" s="26">
        <f>SUM(F24,F18,F8)</f>
        <v>11089249</v>
      </c>
      <c r="G26" s="15">
        <f>SUM(G24,G18,G8)</f>
        <v>11089249</v>
      </c>
      <c r="H26" s="28">
        <f>SUM(G26-C26)</f>
        <v>2102917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>
      <c r="B28" s="3" t="s">
        <v>35</v>
      </c>
    </row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/>
    <row r="34" spans="2:4" s="3" customFormat="1" x14ac:dyDescent="0.2"/>
    <row r="35" spans="2:4" s="3" customFormat="1" x14ac:dyDescent="0.2">
      <c r="B35" s="3" t="s">
        <v>30</v>
      </c>
      <c r="D35" s="3" t="s">
        <v>31</v>
      </c>
    </row>
    <row r="36" spans="2:4" s="3" customFormat="1" x14ac:dyDescent="0.2">
      <c r="B36" s="3" t="s">
        <v>32</v>
      </c>
      <c r="D36" s="3" t="s">
        <v>33</v>
      </c>
    </row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2025-02-01T01:49:41Z</cp:lastPrinted>
  <dcterms:created xsi:type="dcterms:W3CDTF">2019-12-05T18:23:32Z</dcterms:created>
  <dcterms:modified xsi:type="dcterms:W3CDTF">2025-02-01T01:50:50Z</dcterms:modified>
</cp:coreProperties>
</file>